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SFA 2019\INFORME PRIMER TRIMESTRE 2019\LDF 31032019\LDF 31032019 LLENADO\LDF 31032019 M\"/>
    </mc:Choice>
  </mc:AlternateContent>
  <xr:revisionPtr revIDLastSave="0" documentId="13_ncr:1_{A0073CA5-8BFC-4702-86D6-92812841B735}" xr6:coauthVersionLast="40" xr6:coauthVersionMax="40" xr10:uidLastSave="{00000000-0000-0000-0000-000000000000}"/>
  <bookViews>
    <workbookView xWindow="0" yWindow="0" windowWidth="19200" windowHeight="12180" xr2:uid="{00000000-000D-0000-FFFF-FFFF00000000}"/>
  </bookViews>
  <sheets>
    <sheet name="ESFD31032019" sheetId="1" r:id="rId1"/>
  </sheets>
  <definedNames>
    <definedName name="_xlnm.Print_Area" localSheetId="0">ESFD31032019!$B$2:$I$84</definedName>
    <definedName name="_xlnm.Print_Titles" localSheetId="0">ESFD31032019!$2:$6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H76" i="1"/>
  <c r="I69" i="1"/>
  <c r="H69" i="1"/>
  <c r="I64" i="1"/>
  <c r="H64" i="1"/>
  <c r="E61" i="1"/>
  <c r="D61" i="1"/>
  <c r="I58" i="1"/>
  <c r="H58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D25" i="1"/>
  <c r="I23" i="1"/>
  <c r="I47" i="1" s="1"/>
  <c r="I60" i="1" s="1"/>
  <c r="H23" i="1"/>
  <c r="I19" i="1"/>
  <c r="H19" i="1"/>
  <c r="E17" i="1"/>
  <c r="D17" i="1"/>
  <c r="I9" i="1"/>
  <c r="H9" i="1"/>
  <c r="E9" i="1"/>
  <c r="E47" i="1" s="1"/>
  <c r="E63" i="1" s="1"/>
  <c r="D9" i="1"/>
  <c r="D47" i="1" l="1"/>
  <c r="D63" i="1" s="1"/>
  <c r="H80" i="1"/>
  <c r="H47" i="1"/>
  <c r="H60" i="1" s="1"/>
  <c r="H82" i="1" s="1"/>
  <c r="I80" i="1"/>
  <c r="I82" i="1"/>
</calcChain>
</file>

<file path=xl/sharedStrings.xml><?xml version="1.0" encoding="utf-8"?>
<sst xmlns="http://schemas.openxmlformats.org/spreadsheetml/2006/main" count="127" uniqueCount="124">
  <si>
    <t>GOBIERNO DEL ESTADO DE MICHOACAN</t>
  </si>
  <si>
    <t>Estado de Situación Financiera Detallado - LDF</t>
  </si>
  <si>
    <t>Al 31 de diciembre de 2018 y al 31 de marzo de 2019</t>
  </si>
  <si>
    <t>(PESOS)</t>
  </si>
  <si>
    <t>Concepto</t>
  </si>
  <si>
    <t>31 de diciembre de 2018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</si>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</sst>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[Red]\-#,##0\ "/>
    <numFmt numFmtId="166" formatCode="_-* #,##0_-;\-* #,##0_-;_-* &quot;-&quot;??_-;_-@_-"/>
    <numFmt numFmtId="167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165" fontId="6" fillId="0" borderId="12" xfId="1" applyNumberFormat="1" applyFont="1" applyBorder="1"/>
    <xf numFmtId="0" fontId="6" fillId="0" borderId="11" xfId="0" applyFont="1" applyBorder="1"/>
    <xf numFmtId="166" fontId="6" fillId="0" borderId="12" xfId="1" applyNumberFormat="1" applyFont="1" applyBorder="1"/>
    <xf numFmtId="165" fontId="8" fillId="0" borderId="12" xfId="1" applyNumberFormat="1" applyFont="1" applyBorder="1"/>
    <xf numFmtId="0" fontId="0" fillId="0" borderId="4" xfId="0" applyBorder="1"/>
    <xf numFmtId="0" fontId="9" fillId="0" borderId="5" xfId="0" applyFont="1" applyBorder="1" applyAlignment="1">
      <alignment horizontal="justify" vertical="center" wrapText="1"/>
    </xf>
    <xf numFmtId="165" fontId="6" fillId="0" borderId="12" xfId="1" applyNumberFormat="1" applyFont="1" applyFill="1" applyBorder="1"/>
    <xf numFmtId="165" fontId="10" fillId="0" borderId="0" xfId="1" applyNumberFormat="1" applyFont="1" applyFill="1" applyBorder="1"/>
    <xf numFmtId="165" fontId="0" fillId="0" borderId="0" xfId="0" applyNumberFormat="1"/>
    <xf numFmtId="165" fontId="8" fillId="0" borderId="12" xfId="1" applyNumberFormat="1" applyFont="1" applyFill="1" applyBorder="1"/>
    <xf numFmtId="167" fontId="8" fillId="0" borderId="12" xfId="1" applyNumberFormat="1" applyFont="1" applyBorder="1"/>
    <xf numFmtId="3" fontId="12" fillId="0" borderId="12" xfId="2" applyNumberFormat="1" applyFont="1" applyFill="1" applyBorder="1"/>
    <xf numFmtId="165" fontId="10" fillId="0" borderId="12" xfId="1" applyNumberFormat="1" applyFont="1" applyBorder="1"/>
    <xf numFmtId="0" fontId="13" fillId="0" borderId="5" xfId="0" applyFont="1" applyBorder="1" applyAlignment="1">
      <alignment horizontal="justify" vertical="center" wrapText="1"/>
    </xf>
    <xf numFmtId="165" fontId="14" fillId="0" borderId="12" xfId="1" applyNumberFormat="1" applyFont="1" applyBorder="1"/>
    <xf numFmtId="0" fontId="0" fillId="0" borderId="5" xfId="0" applyBorder="1"/>
    <xf numFmtId="165" fontId="0" fillId="0" borderId="12" xfId="1" applyNumberFormat="1" applyFont="1" applyBorder="1"/>
    <xf numFmtId="0" fontId="16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167" fontId="6" fillId="0" borderId="12" xfId="1" applyNumberFormat="1" applyFont="1" applyFill="1" applyBorder="1"/>
    <xf numFmtId="0" fontId="3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165" fontId="2" fillId="0" borderId="12" xfId="1" applyNumberFormat="1" applyFont="1" applyBorder="1"/>
    <xf numFmtId="0" fontId="0" fillId="0" borderId="12" xfId="0" applyBorder="1"/>
    <xf numFmtId="0" fontId="19" fillId="0" borderId="0" xfId="0" applyFont="1" applyAlignment="1">
      <alignment horizontal="center"/>
    </xf>
    <xf numFmtId="165" fontId="0" fillId="0" borderId="12" xfId="0" applyNumberFormat="1" applyBorder="1"/>
    <xf numFmtId="3" fontId="12" fillId="0" borderId="12" xfId="2" applyNumberFormat="1" applyFont="1" applyBorder="1"/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165" fontId="0" fillId="0" borderId="14" xfId="1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showGridLines="0" tabSelected="1" workbookViewId="0">
      <selection sqref="A1:J84"/>
    </sheetView>
  </sheetViews>
  <sheetFormatPr baseColWidth="10" defaultRowHeight="15" x14ac:dyDescent="0.25"/>
  <cols>
    <col min="1" max="1" width="2.85546875" style="31" customWidth="1"/>
    <col min="2" max="2" width="4.5703125" customWidth="1"/>
    <col min="3" max="3" width="49.5703125" customWidth="1"/>
    <col min="4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  <col min="10" max="10" width="1.7109375" customWidth="1"/>
  </cols>
  <sheetData>
    <row r="1" spans="2:10" ht="15.75" thickBot="1" x14ac:dyDescent="0.3"/>
    <row r="2" spans="2:10" ht="15" customHeight="1" x14ac:dyDescent="0.25">
      <c r="B2" s="48" t="s">
        <v>0</v>
      </c>
      <c r="C2" s="49"/>
      <c r="D2" s="49"/>
      <c r="E2" s="49"/>
      <c r="F2" s="49"/>
      <c r="G2" s="49"/>
      <c r="H2" s="49"/>
      <c r="I2" s="50"/>
    </row>
    <row r="3" spans="2:10" ht="12.75" customHeight="1" x14ac:dyDescent="0.25">
      <c r="B3" s="51" t="s">
        <v>1</v>
      </c>
      <c r="C3" s="52"/>
      <c r="D3" s="52"/>
      <c r="E3" s="52"/>
      <c r="F3" s="52"/>
      <c r="G3" s="52"/>
      <c r="H3" s="52"/>
      <c r="I3" s="53"/>
    </row>
    <row r="4" spans="2:10" ht="15" customHeight="1" x14ac:dyDescent="0.25">
      <c r="B4" s="51" t="s">
        <v>2</v>
      </c>
      <c r="C4" s="52"/>
      <c r="D4" s="52"/>
      <c r="E4" s="52"/>
      <c r="F4" s="52"/>
      <c r="G4" s="52"/>
      <c r="H4" s="52"/>
      <c r="I4" s="53"/>
    </row>
    <row r="5" spans="2:10" ht="13.5" customHeight="1" thickBot="1" x14ac:dyDescent="0.3">
      <c r="B5" s="54" t="s">
        <v>3</v>
      </c>
      <c r="C5" s="55"/>
      <c r="D5" s="56"/>
      <c r="E5" s="56"/>
      <c r="F5" s="55"/>
      <c r="G5" s="55"/>
      <c r="H5" s="56"/>
      <c r="I5" s="57"/>
    </row>
    <row r="6" spans="2:10" ht="39.75" customHeight="1" thickBot="1" x14ac:dyDescent="0.3">
      <c r="B6" s="58" t="s">
        <v>4</v>
      </c>
      <c r="C6" s="59"/>
      <c r="D6" s="1">
        <v>2019</v>
      </c>
      <c r="E6" s="2" t="s">
        <v>5</v>
      </c>
      <c r="F6" s="3"/>
      <c r="G6" s="4" t="s">
        <v>4</v>
      </c>
      <c r="H6" s="1">
        <v>2019</v>
      </c>
      <c r="I6" s="2" t="s">
        <v>5</v>
      </c>
    </row>
    <row r="7" spans="2:10" ht="16.5" customHeight="1" x14ac:dyDescent="0.25">
      <c r="B7" s="60" t="s">
        <v>6</v>
      </c>
      <c r="C7" s="61"/>
      <c r="D7" s="5"/>
      <c r="E7" s="5"/>
      <c r="F7" s="60" t="s">
        <v>7</v>
      </c>
      <c r="G7" s="61"/>
      <c r="H7" s="6"/>
      <c r="I7" s="7"/>
    </row>
    <row r="8" spans="2:10" ht="16.5" customHeight="1" x14ac:dyDescent="0.25">
      <c r="B8" s="42" t="s">
        <v>8</v>
      </c>
      <c r="C8" s="43"/>
      <c r="D8" s="8"/>
      <c r="E8" s="8"/>
      <c r="F8" s="42" t="s">
        <v>9</v>
      </c>
      <c r="G8" s="43"/>
      <c r="H8" s="6"/>
      <c r="I8" s="8"/>
    </row>
    <row r="9" spans="2:10" ht="25.5" customHeight="1" x14ac:dyDescent="0.25">
      <c r="B9" s="44" t="s">
        <v>10</v>
      </c>
      <c r="C9" s="45"/>
      <c r="D9" s="9">
        <f>SUM(D10:D16)</f>
        <v>5326025290.1899996</v>
      </c>
      <c r="E9" s="9">
        <f>SUM(E10:E16)</f>
        <v>2221588920.5300002</v>
      </c>
      <c r="F9" s="44" t="s">
        <v>11</v>
      </c>
      <c r="G9" s="45"/>
      <c r="H9" s="9">
        <f>SUM(H10:H18)</f>
        <v>7098918234</v>
      </c>
      <c r="I9" s="9">
        <f>SUM(I10:I18)</f>
        <v>5957743889</v>
      </c>
    </row>
    <row r="10" spans="2:10" ht="16.5" customHeight="1" x14ac:dyDescent="0.25">
      <c r="B10" s="10"/>
      <c r="C10" s="11" t="s">
        <v>12</v>
      </c>
      <c r="D10" s="6">
        <v>175028504</v>
      </c>
      <c r="E10" s="6">
        <v>583704759</v>
      </c>
      <c r="F10" s="10"/>
      <c r="G10" s="11" t="s">
        <v>13</v>
      </c>
      <c r="H10" s="6">
        <v>431898931</v>
      </c>
      <c r="I10" s="6">
        <v>427068145</v>
      </c>
    </row>
    <row r="11" spans="2:10" ht="16.5" customHeight="1" x14ac:dyDescent="0.25">
      <c r="B11" s="10"/>
      <c r="C11" s="11" t="s">
        <v>14</v>
      </c>
      <c r="D11" s="12">
        <v>4575081364</v>
      </c>
      <c r="E11" s="12">
        <v>1636771067</v>
      </c>
      <c r="F11" s="10"/>
      <c r="G11" s="11" t="s">
        <v>15</v>
      </c>
      <c r="H11" s="12">
        <v>1053360492</v>
      </c>
      <c r="I11" s="12">
        <v>1391584150</v>
      </c>
      <c r="J11" s="13"/>
    </row>
    <row r="12" spans="2:10" ht="16.5" customHeight="1" x14ac:dyDescent="0.25">
      <c r="B12" s="10"/>
      <c r="C12" s="11" t="s">
        <v>16</v>
      </c>
      <c r="D12" s="6">
        <v>0</v>
      </c>
      <c r="E12" s="6">
        <v>0</v>
      </c>
      <c r="F12" s="10"/>
      <c r="G12" s="11" t="s">
        <v>17</v>
      </c>
      <c r="H12" s="12">
        <v>149078586</v>
      </c>
      <c r="I12" s="6">
        <v>278284519</v>
      </c>
      <c r="J12" s="13"/>
    </row>
    <row r="13" spans="2:10" ht="15.75" customHeight="1" x14ac:dyDescent="0.25">
      <c r="B13" s="10"/>
      <c r="C13" s="11" t="s">
        <v>18</v>
      </c>
      <c r="D13" s="6">
        <v>1043705.19</v>
      </c>
      <c r="E13" s="6">
        <v>1084088.53</v>
      </c>
      <c r="F13" s="10"/>
      <c r="G13" s="11" t="s">
        <v>19</v>
      </c>
      <c r="H13" s="12">
        <v>118609660</v>
      </c>
      <c r="I13" s="12">
        <v>168115976</v>
      </c>
      <c r="J13" s="14"/>
    </row>
    <row r="14" spans="2:10" x14ac:dyDescent="0.25">
      <c r="B14" s="10"/>
      <c r="C14" s="11" t="s">
        <v>20</v>
      </c>
      <c r="D14" s="6">
        <v>574842711</v>
      </c>
      <c r="E14" s="6">
        <v>0</v>
      </c>
      <c r="F14" s="10"/>
      <c r="G14" s="11" t="s">
        <v>21</v>
      </c>
      <c r="H14" s="12">
        <v>418955588</v>
      </c>
      <c r="I14" s="6">
        <v>786381168</v>
      </c>
    </row>
    <row r="15" spans="2:10" ht="18.75" customHeight="1" x14ac:dyDescent="0.25">
      <c r="B15" s="10"/>
      <c r="C15" s="11" t="s">
        <v>22</v>
      </c>
      <c r="D15" s="6">
        <v>0</v>
      </c>
      <c r="E15" s="6">
        <v>0</v>
      </c>
      <c r="F15" s="10"/>
      <c r="G15" s="11" t="s">
        <v>23</v>
      </c>
      <c r="H15" s="12">
        <v>5546776</v>
      </c>
      <c r="I15" s="12">
        <v>6263646</v>
      </c>
    </row>
    <row r="16" spans="2:10" x14ac:dyDescent="0.25">
      <c r="B16" s="10"/>
      <c r="C16" s="11" t="s">
        <v>24</v>
      </c>
      <c r="D16" s="6">
        <v>29006</v>
      </c>
      <c r="E16" s="6">
        <v>29006</v>
      </c>
      <c r="F16" s="10"/>
      <c r="G16" s="11" t="s">
        <v>25</v>
      </c>
      <c r="H16" s="12">
        <v>1806342892</v>
      </c>
      <c r="I16" s="6">
        <v>1368271953</v>
      </c>
    </row>
    <row r="17" spans="2:9" ht="22.5" customHeight="1" x14ac:dyDescent="0.25">
      <c r="B17" s="44" t="s">
        <v>26</v>
      </c>
      <c r="C17" s="45"/>
      <c r="D17" s="9">
        <f>SUM(D18:D24)</f>
        <v>4340948978</v>
      </c>
      <c r="E17" s="9">
        <f>SUM(E18:E24)</f>
        <v>2890381900</v>
      </c>
      <c r="F17" s="10"/>
      <c r="G17" s="11" t="s">
        <v>27</v>
      </c>
      <c r="H17" s="12">
        <v>11904017</v>
      </c>
      <c r="I17" s="12">
        <v>12038277</v>
      </c>
    </row>
    <row r="18" spans="2:9" x14ac:dyDescent="0.25">
      <c r="B18" s="10"/>
      <c r="C18" s="11" t="s">
        <v>28</v>
      </c>
      <c r="D18" s="6">
        <v>248509694</v>
      </c>
      <c r="E18" s="6">
        <v>1224816</v>
      </c>
      <c r="F18" s="10"/>
      <c r="G18" s="11" t="s">
        <v>29</v>
      </c>
      <c r="H18" s="12">
        <v>3103221292</v>
      </c>
      <c r="I18" s="6">
        <v>1519736055</v>
      </c>
    </row>
    <row r="19" spans="2:9" x14ac:dyDescent="0.25">
      <c r="B19" s="10"/>
      <c r="C19" s="11" t="s">
        <v>30</v>
      </c>
      <c r="D19" s="12">
        <v>99588110</v>
      </c>
      <c r="E19" s="6">
        <v>99588110</v>
      </c>
      <c r="F19" s="44" t="s">
        <v>31</v>
      </c>
      <c r="G19" s="45"/>
      <c r="H19" s="15">
        <f>SUM(H20:H22)</f>
        <v>3431755840</v>
      </c>
      <c r="I19" s="9">
        <f>SUM(I20:I22)</f>
        <v>3750582880</v>
      </c>
    </row>
    <row r="20" spans="2:9" x14ac:dyDescent="0.25">
      <c r="B20" s="10"/>
      <c r="C20" s="11" t="s">
        <v>32</v>
      </c>
      <c r="D20" s="12">
        <v>3592868491</v>
      </c>
      <c r="E20" s="12">
        <v>2421868811</v>
      </c>
      <c r="F20" s="10"/>
      <c r="G20" s="11" t="s">
        <v>33</v>
      </c>
      <c r="H20" s="12">
        <v>3431755840</v>
      </c>
      <c r="I20" s="6">
        <v>3750582880</v>
      </c>
    </row>
    <row r="21" spans="2:9" ht="22.5" x14ac:dyDescent="0.25">
      <c r="B21" s="10"/>
      <c r="C21" s="11" t="s">
        <v>34</v>
      </c>
      <c r="D21" s="6">
        <v>14484374</v>
      </c>
      <c r="E21" s="12">
        <v>14751538</v>
      </c>
      <c r="F21" s="10"/>
      <c r="G21" s="11" t="s">
        <v>35</v>
      </c>
      <c r="H21" s="12">
        <v>0</v>
      </c>
      <c r="I21" s="6">
        <v>0</v>
      </c>
    </row>
    <row r="22" spans="2:9" x14ac:dyDescent="0.25">
      <c r="B22" s="10"/>
      <c r="C22" s="11" t="s">
        <v>36</v>
      </c>
      <c r="D22" s="6">
        <v>45700103</v>
      </c>
      <c r="E22" s="6">
        <v>38353503</v>
      </c>
      <c r="F22" s="10"/>
      <c r="G22" s="11" t="s">
        <v>37</v>
      </c>
      <c r="H22" s="12">
        <v>0</v>
      </c>
      <c r="I22" s="6">
        <v>0</v>
      </c>
    </row>
    <row r="23" spans="2:9" x14ac:dyDescent="0.25">
      <c r="B23" s="10"/>
      <c r="C23" s="11" t="s">
        <v>38</v>
      </c>
      <c r="D23" s="6">
        <v>47149642</v>
      </c>
      <c r="E23" s="6">
        <v>47149642</v>
      </c>
      <c r="F23" s="44" t="s">
        <v>39</v>
      </c>
      <c r="G23" s="45"/>
      <c r="H23" s="15">
        <f>SUM(H24:H25)</f>
        <v>367025328</v>
      </c>
      <c r="I23" s="9">
        <f>SUM(I24:I25)</f>
        <v>461527733</v>
      </c>
    </row>
    <row r="24" spans="2:9" x14ac:dyDescent="0.25">
      <c r="B24" s="10"/>
      <c r="C24" s="11" t="s">
        <v>40</v>
      </c>
      <c r="D24" s="6">
        <v>292648564</v>
      </c>
      <c r="E24" s="6">
        <v>267445480</v>
      </c>
      <c r="F24" s="10"/>
      <c r="G24" s="11" t="s">
        <v>41</v>
      </c>
      <c r="H24" s="12">
        <v>367025328</v>
      </c>
      <c r="I24" s="6">
        <v>461527733</v>
      </c>
    </row>
    <row r="25" spans="2:9" ht="18.75" customHeight="1" x14ac:dyDescent="0.25">
      <c r="B25" s="44" t="s">
        <v>42</v>
      </c>
      <c r="C25" s="45"/>
      <c r="D25" s="9">
        <f>SUM(D26:D30)</f>
        <v>81596736</v>
      </c>
      <c r="E25" s="9">
        <f>SUM(E26:E30)</f>
        <v>107853769</v>
      </c>
      <c r="F25" s="10"/>
      <c r="G25" s="11" t="s">
        <v>43</v>
      </c>
      <c r="H25" s="6">
        <v>0</v>
      </c>
      <c r="I25" s="6">
        <v>0</v>
      </c>
    </row>
    <row r="26" spans="2:9" ht="22.5" x14ac:dyDescent="0.25">
      <c r="B26" s="10"/>
      <c r="C26" s="11" t="s">
        <v>44</v>
      </c>
      <c r="D26" s="6">
        <v>0</v>
      </c>
      <c r="E26" s="6">
        <v>0</v>
      </c>
      <c r="F26" s="44" t="s">
        <v>45</v>
      </c>
      <c r="G26" s="45"/>
      <c r="H26" s="9">
        <v>0</v>
      </c>
      <c r="I26" s="9">
        <v>0</v>
      </c>
    </row>
    <row r="27" spans="2:9" ht="22.5" x14ac:dyDescent="0.25">
      <c r="B27" s="10"/>
      <c r="C27" s="11" t="s">
        <v>46</v>
      </c>
      <c r="D27" s="6">
        <v>0</v>
      </c>
      <c r="E27" s="6">
        <v>0</v>
      </c>
      <c r="F27" s="44" t="s">
        <v>47</v>
      </c>
      <c r="G27" s="45"/>
      <c r="H27" s="9">
        <f>SUM(H28:H30)</f>
        <v>0</v>
      </c>
      <c r="I27" s="9">
        <f>SUM(I28:I30)</f>
        <v>0</v>
      </c>
    </row>
    <row r="28" spans="2:9" ht="22.5" x14ac:dyDescent="0.25">
      <c r="B28" s="10"/>
      <c r="C28" s="11" t="s">
        <v>48</v>
      </c>
      <c r="D28" s="6">
        <v>0</v>
      </c>
      <c r="E28" s="6">
        <v>0</v>
      </c>
      <c r="F28" s="10"/>
      <c r="G28" s="11" t="s">
        <v>49</v>
      </c>
      <c r="H28" s="6">
        <v>0</v>
      </c>
      <c r="I28" s="6">
        <v>0</v>
      </c>
    </row>
    <row r="29" spans="2:9" x14ac:dyDescent="0.25">
      <c r="B29" s="10"/>
      <c r="C29" s="11" t="s">
        <v>50</v>
      </c>
      <c r="D29" s="12">
        <v>81596736</v>
      </c>
      <c r="E29" s="6">
        <v>107853769</v>
      </c>
      <c r="F29" s="10"/>
      <c r="G29" s="11" t="s">
        <v>51</v>
      </c>
      <c r="H29" s="6">
        <v>0</v>
      </c>
      <c r="I29" s="6">
        <v>0</v>
      </c>
    </row>
    <row r="30" spans="2:9" x14ac:dyDescent="0.25">
      <c r="B30" s="10"/>
      <c r="C30" s="11" t="s">
        <v>52</v>
      </c>
      <c r="D30" s="6">
        <v>0</v>
      </c>
      <c r="E30" s="6">
        <v>0</v>
      </c>
      <c r="F30" s="10"/>
      <c r="G30" s="11" t="s">
        <v>53</v>
      </c>
      <c r="H30" s="6">
        <v>0</v>
      </c>
      <c r="I30" s="6">
        <v>0</v>
      </c>
    </row>
    <row r="31" spans="2:9" ht="27" customHeight="1" x14ac:dyDescent="0.25">
      <c r="B31" s="44" t="s">
        <v>54</v>
      </c>
      <c r="C31" s="45"/>
      <c r="D31" s="9">
        <f>SUM(D32:D36)</f>
        <v>0</v>
      </c>
      <c r="E31" s="9">
        <f>SUM(E32:E36)</f>
        <v>0</v>
      </c>
      <c r="F31" s="44" t="s">
        <v>55</v>
      </c>
      <c r="G31" s="45"/>
      <c r="H31" s="9">
        <f>SUM(H32:H37)</f>
        <v>242508581</v>
      </c>
      <c r="I31" s="9">
        <f>SUM(I32:I37)</f>
        <v>230227927</v>
      </c>
    </row>
    <row r="32" spans="2:9" x14ac:dyDescent="0.25">
      <c r="B32" s="10"/>
      <c r="C32" s="11" t="s">
        <v>56</v>
      </c>
      <c r="D32" s="6">
        <v>0</v>
      </c>
      <c r="E32" s="6">
        <v>0</v>
      </c>
      <c r="F32" s="10"/>
      <c r="G32" s="11" t="s">
        <v>57</v>
      </c>
      <c r="H32" s="6">
        <v>11876875</v>
      </c>
      <c r="I32" s="12">
        <v>11872040</v>
      </c>
    </row>
    <row r="33" spans="2:9" x14ac:dyDescent="0.25">
      <c r="B33" s="10"/>
      <c r="C33" s="11" t="s">
        <v>58</v>
      </c>
      <c r="D33" s="6">
        <v>0</v>
      </c>
      <c r="E33" s="6">
        <v>0</v>
      </c>
      <c r="F33" s="10"/>
      <c r="G33" s="11" t="s">
        <v>59</v>
      </c>
      <c r="H33" s="6">
        <v>230631706</v>
      </c>
      <c r="I33" s="6">
        <v>218355887</v>
      </c>
    </row>
    <row r="34" spans="2:9" x14ac:dyDescent="0.25">
      <c r="B34" s="10"/>
      <c r="C34" s="11" t="s">
        <v>60</v>
      </c>
      <c r="D34" s="6">
        <v>0</v>
      </c>
      <c r="E34" s="6">
        <v>0</v>
      </c>
      <c r="F34" s="10"/>
      <c r="G34" s="11" t="s">
        <v>61</v>
      </c>
      <c r="H34" s="6">
        <v>0</v>
      </c>
      <c r="I34" s="6">
        <v>0</v>
      </c>
    </row>
    <row r="35" spans="2:9" ht="22.5" x14ac:dyDescent="0.25">
      <c r="B35" s="10"/>
      <c r="C35" s="11" t="s">
        <v>62</v>
      </c>
      <c r="D35" s="6">
        <v>0</v>
      </c>
      <c r="E35" s="6">
        <v>0</v>
      </c>
      <c r="F35" s="10"/>
      <c r="G35" s="11" t="s">
        <v>63</v>
      </c>
      <c r="H35" s="6">
        <v>0</v>
      </c>
      <c r="I35" s="6">
        <v>0</v>
      </c>
    </row>
    <row r="36" spans="2:9" ht="22.5" x14ac:dyDescent="0.25">
      <c r="B36" s="10"/>
      <c r="C36" s="11" t="s">
        <v>64</v>
      </c>
      <c r="D36" s="6">
        <v>0</v>
      </c>
      <c r="E36" s="6">
        <v>0</v>
      </c>
      <c r="F36" s="10"/>
      <c r="G36" s="11" t="s">
        <v>65</v>
      </c>
      <c r="H36" s="6">
        <v>0</v>
      </c>
      <c r="I36" s="6">
        <v>0</v>
      </c>
    </row>
    <row r="37" spans="2:9" x14ac:dyDescent="0.25">
      <c r="B37" s="44" t="s">
        <v>66</v>
      </c>
      <c r="C37" s="45"/>
      <c r="D37" s="9">
        <v>652896</v>
      </c>
      <c r="E37" s="9">
        <v>698324.4</v>
      </c>
      <c r="F37" s="10"/>
      <c r="G37" s="11" t="s">
        <v>67</v>
      </c>
      <c r="H37" s="6">
        <v>0</v>
      </c>
      <c r="I37" s="6">
        <v>0</v>
      </c>
    </row>
    <row r="38" spans="2:9" x14ac:dyDescent="0.25">
      <c r="B38" s="44" t="s">
        <v>68</v>
      </c>
      <c r="C38" s="45"/>
      <c r="D38" s="6">
        <f>SUM(D39:D40)</f>
        <v>0</v>
      </c>
      <c r="E38" s="6">
        <f>SUM(E39:E40)</f>
        <v>0</v>
      </c>
      <c r="F38" s="44" t="s">
        <v>69</v>
      </c>
      <c r="G38" s="45"/>
      <c r="H38" s="9">
        <f>SUM(H39:H41)</f>
        <v>0</v>
      </c>
      <c r="I38" s="9">
        <f>SUM(I39:I41)</f>
        <v>0</v>
      </c>
    </row>
    <row r="39" spans="2:9" ht="24.75" customHeight="1" x14ac:dyDescent="0.25">
      <c r="B39" s="10"/>
      <c r="C39" s="11" t="s">
        <v>70</v>
      </c>
      <c r="D39" s="6"/>
      <c r="E39" s="6"/>
      <c r="F39" s="10"/>
      <c r="G39" s="11" t="s">
        <v>71</v>
      </c>
      <c r="H39" s="6">
        <v>0</v>
      </c>
      <c r="I39" s="6">
        <v>0</v>
      </c>
    </row>
    <row r="40" spans="2:9" x14ac:dyDescent="0.25">
      <c r="B40" s="10"/>
      <c r="C40" s="11" t="s">
        <v>72</v>
      </c>
      <c r="D40" s="6"/>
      <c r="E40" s="6"/>
      <c r="F40" s="10"/>
      <c r="G40" s="11" t="s">
        <v>73</v>
      </c>
      <c r="H40" s="6">
        <v>0</v>
      </c>
      <c r="I40" s="6">
        <v>0</v>
      </c>
    </row>
    <row r="41" spans="2:9" x14ac:dyDescent="0.25">
      <c r="B41" s="44" t="s">
        <v>74</v>
      </c>
      <c r="C41" s="45"/>
      <c r="D41" s="9">
        <f>SUM(D42:D45)</f>
        <v>394589220</v>
      </c>
      <c r="E41" s="9">
        <f>SUM(E42:E45)</f>
        <v>394589220</v>
      </c>
      <c r="F41" s="10"/>
      <c r="G41" s="11" t="s">
        <v>75</v>
      </c>
      <c r="H41" s="6">
        <v>0</v>
      </c>
      <c r="I41" s="6">
        <v>0</v>
      </c>
    </row>
    <row r="42" spans="2:9" x14ac:dyDescent="0.25">
      <c r="B42" s="10"/>
      <c r="C42" s="11" t="s">
        <v>76</v>
      </c>
      <c r="D42" s="6">
        <v>394589220</v>
      </c>
      <c r="E42" s="6">
        <v>394589220</v>
      </c>
      <c r="F42" s="44" t="s">
        <v>77</v>
      </c>
      <c r="G42" s="45"/>
      <c r="H42" s="16">
        <f>SUM(H43:H45)</f>
        <v>92810725</v>
      </c>
      <c r="I42" s="9">
        <f>SUM(I43:I45)</f>
        <v>345630026</v>
      </c>
    </row>
    <row r="43" spans="2:9" x14ac:dyDescent="0.25">
      <c r="B43" s="10"/>
      <c r="C43" s="11" t="s">
        <v>78</v>
      </c>
      <c r="D43" s="6"/>
      <c r="E43" s="6"/>
      <c r="F43" s="10"/>
      <c r="G43" s="11" t="s">
        <v>79</v>
      </c>
      <c r="H43" s="6">
        <v>2495393</v>
      </c>
      <c r="I43" s="6">
        <v>2476375</v>
      </c>
    </row>
    <row r="44" spans="2:9" ht="21" customHeight="1" x14ac:dyDescent="0.25">
      <c r="B44" s="10"/>
      <c r="C44" s="11" t="s">
        <v>80</v>
      </c>
      <c r="D44" s="6"/>
      <c r="E44" s="6"/>
      <c r="F44" s="10"/>
      <c r="G44" s="11" t="s">
        <v>81</v>
      </c>
      <c r="H44" s="17">
        <v>79945346</v>
      </c>
      <c r="I44" s="12">
        <v>153892509</v>
      </c>
    </row>
    <row r="45" spans="2:9" x14ac:dyDescent="0.25">
      <c r="B45" s="10"/>
      <c r="C45" s="11" t="s">
        <v>82</v>
      </c>
      <c r="D45" s="6"/>
      <c r="E45" s="6"/>
      <c r="F45" s="10"/>
      <c r="G45" s="11" t="s">
        <v>83</v>
      </c>
      <c r="H45" s="6">
        <v>10369986</v>
      </c>
      <c r="I45" s="6">
        <v>189261142</v>
      </c>
    </row>
    <row r="46" spans="2:9" x14ac:dyDescent="0.25">
      <c r="B46" s="10"/>
      <c r="C46" s="11"/>
      <c r="D46" s="18"/>
      <c r="E46" s="18"/>
      <c r="F46" s="10"/>
      <c r="G46" s="19"/>
      <c r="H46" s="6"/>
      <c r="I46" s="6"/>
    </row>
    <row r="47" spans="2:9" ht="21" customHeight="1" x14ac:dyDescent="0.25">
      <c r="B47" s="42" t="s">
        <v>84</v>
      </c>
      <c r="C47" s="43"/>
      <c r="D47" s="20">
        <f>+D9+D17+D25+D31+D37+D38+D41</f>
        <v>10143813120.189999</v>
      </c>
      <c r="E47" s="20">
        <f>+E9+E17+E25+E31+E37+E38+E41-1</f>
        <v>5615112132.9300003</v>
      </c>
      <c r="F47" s="46" t="s">
        <v>85</v>
      </c>
      <c r="G47" s="47"/>
      <c r="H47" s="20">
        <f>+H9+H19+H23+H26+H27+H31+H38+H42</f>
        <v>11233018708</v>
      </c>
      <c r="I47" s="20">
        <f>+I9+I19+I23+I26+I27+I31+I38+I42</f>
        <v>10745712455</v>
      </c>
    </row>
    <row r="48" spans="2:9" x14ac:dyDescent="0.25">
      <c r="B48" s="10"/>
      <c r="C48" s="21"/>
      <c r="D48" s="22"/>
      <c r="E48" s="22"/>
      <c r="F48" s="10"/>
      <c r="G48" s="23"/>
      <c r="H48" s="6"/>
      <c r="I48" s="6"/>
    </row>
    <row r="49" spans="2:9" x14ac:dyDescent="0.25">
      <c r="B49" s="10"/>
      <c r="C49" s="21"/>
      <c r="D49" s="6" t="s">
        <v>86</v>
      </c>
      <c r="E49" s="22"/>
      <c r="F49" s="10"/>
      <c r="G49" s="21"/>
      <c r="H49" s="6"/>
      <c r="I49" s="6"/>
    </row>
    <row r="50" spans="2:9" x14ac:dyDescent="0.25">
      <c r="B50" s="42" t="s">
        <v>87</v>
      </c>
      <c r="C50" s="43"/>
      <c r="D50" s="22"/>
      <c r="E50" s="22"/>
      <c r="F50" s="10"/>
      <c r="G50" s="24" t="s">
        <v>88</v>
      </c>
      <c r="H50" s="6"/>
      <c r="I50" s="6"/>
    </row>
    <row r="51" spans="2:9" x14ac:dyDescent="0.25">
      <c r="B51" s="44" t="s">
        <v>89</v>
      </c>
      <c r="C51" s="45"/>
      <c r="D51" s="12">
        <v>11194894666</v>
      </c>
      <c r="E51" s="12">
        <v>11002813539</v>
      </c>
      <c r="F51" s="10"/>
      <c r="G51" s="11" t="s">
        <v>90</v>
      </c>
      <c r="H51" s="6">
        <v>0</v>
      </c>
      <c r="I51" s="6">
        <v>0</v>
      </c>
    </row>
    <row r="52" spans="2:9" x14ac:dyDescent="0.25">
      <c r="B52" s="44" t="s">
        <v>91</v>
      </c>
      <c r="C52" s="45"/>
      <c r="D52" s="12">
        <v>175533493</v>
      </c>
      <c r="E52" s="12">
        <v>175533493</v>
      </c>
      <c r="F52" s="10"/>
      <c r="G52" s="11" t="s">
        <v>92</v>
      </c>
      <c r="H52" s="6">
        <v>0</v>
      </c>
      <c r="I52" s="6">
        <v>0</v>
      </c>
    </row>
    <row r="53" spans="2:9" x14ac:dyDescent="0.25">
      <c r="B53" s="44" t="s">
        <v>93</v>
      </c>
      <c r="C53" s="45"/>
      <c r="D53" s="12">
        <v>14506924404</v>
      </c>
      <c r="E53" s="12">
        <v>14398312859</v>
      </c>
      <c r="F53" s="10"/>
      <c r="G53" s="11" t="s">
        <v>94</v>
      </c>
      <c r="H53" s="6">
        <v>16827616192</v>
      </c>
      <c r="I53" s="6">
        <v>16827616192</v>
      </c>
    </row>
    <row r="54" spans="2:9" x14ac:dyDescent="0.25">
      <c r="B54" s="44" t="s">
        <v>95</v>
      </c>
      <c r="C54" s="45"/>
      <c r="D54" s="12">
        <v>2722924938</v>
      </c>
      <c r="E54" s="12">
        <v>2721731355</v>
      </c>
      <c r="F54" s="10"/>
      <c r="G54" s="11" t="s">
        <v>96</v>
      </c>
      <c r="H54" s="6">
        <v>0</v>
      </c>
      <c r="I54" s="6">
        <v>0</v>
      </c>
    </row>
    <row r="55" spans="2:9" ht="22.5" x14ac:dyDescent="0.25">
      <c r="B55" s="44" t="s">
        <v>97</v>
      </c>
      <c r="C55" s="45"/>
      <c r="D55" s="12">
        <v>51836954</v>
      </c>
      <c r="E55" s="12">
        <v>51836954</v>
      </c>
      <c r="F55" s="10"/>
      <c r="G55" s="11" t="s">
        <v>98</v>
      </c>
      <c r="H55" s="6">
        <v>0</v>
      </c>
      <c r="I55" s="6">
        <v>0</v>
      </c>
    </row>
    <row r="56" spans="2:9" x14ac:dyDescent="0.25">
      <c r="B56" s="44" t="s">
        <v>99</v>
      </c>
      <c r="C56" s="45"/>
      <c r="D56" s="25">
        <v>-581831917</v>
      </c>
      <c r="E56" s="25">
        <v>-564929011</v>
      </c>
      <c r="F56" s="10"/>
      <c r="G56" s="11" t="s">
        <v>100</v>
      </c>
      <c r="H56" s="6">
        <v>0</v>
      </c>
      <c r="I56" s="6">
        <v>0</v>
      </c>
    </row>
    <row r="57" spans="2:9" x14ac:dyDescent="0.25">
      <c r="B57" s="44" t="s">
        <v>101</v>
      </c>
      <c r="C57" s="45"/>
      <c r="D57" s="12">
        <v>32457644</v>
      </c>
      <c r="E57" s="12">
        <v>32457645</v>
      </c>
      <c r="F57" s="10"/>
      <c r="G57" s="26"/>
      <c r="H57" s="6"/>
      <c r="I57" s="6"/>
    </row>
    <row r="58" spans="2:9" x14ac:dyDescent="0.25">
      <c r="B58" s="44" t="s">
        <v>102</v>
      </c>
      <c r="C58" s="45"/>
      <c r="D58" s="12">
        <v>0</v>
      </c>
      <c r="E58" s="12">
        <v>0</v>
      </c>
      <c r="F58" s="10"/>
      <c r="G58" s="24" t="s">
        <v>103</v>
      </c>
      <c r="H58" s="20">
        <f>SUM(H51:H57)</f>
        <v>16827616192</v>
      </c>
      <c r="I58" s="20">
        <f>SUM(I51:I57)</f>
        <v>16827616192</v>
      </c>
    </row>
    <row r="59" spans="2:9" x14ac:dyDescent="0.25">
      <c r="B59" s="44" t="s">
        <v>104</v>
      </c>
      <c r="C59" s="45"/>
      <c r="D59" s="12">
        <v>0</v>
      </c>
      <c r="E59" s="12">
        <v>0</v>
      </c>
      <c r="F59" s="10"/>
      <c r="G59" s="27"/>
      <c r="H59" s="6"/>
      <c r="I59" s="6"/>
    </row>
    <row r="60" spans="2:9" x14ac:dyDescent="0.25">
      <c r="B60" s="10"/>
      <c r="C60" s="28"/>
      <c r="D60" s="22"/>
      <c r="E60" s="22"/>
      <c r="F60" s="10"/>
      <c r="G60" s="26" t="s">
        <v>105</v>
      </c>
      <c r="H60" s="29">
        <f>+H47+H58</f>
        <v>28060634900</v>
      </c>
      <c r="I60" s="29">
        <f>+I47+I58</f>
        <v>27573328647</v>
      </c>
    </row>
    <row r="61" spans="2:9" ht="26.25" customHeight="1" x14ac:dyDescent="0.25">
      <c r="B61" s="42" t="s">
        <v>106</v>
      </c>
      <c r="C61" s="43"/>
      <c r="D61" s="29">
        <f>SUM(D51:D60)</f>
        <v>28102740182</v>
      </c>
      <c r="E61" s="29">
        <f>SUM(E51:E60)-1</f>
        <v>27817756833</v>
      </c>
      <c r="F61" s="10"/>
      <c r="G61" s="28"/>
      <c r="H61" s="22"/>
      <c r="I61" s="22"/>
    </row>
    <row r="62" spans="2:9" x14ac:dyDescent="0.25">
      <c r="B62" s="10"/>
      <c r="C62" s="28"/>
      <c r="D62" s="22"/>
      <c r="E62" s="22"/>
      <c r="F62" s="10"/>
      <c r="G62" s="24" t="s">
        <v>107</v>
      </c>
      <c r="H62" s="22"/>
      <c r="I62" s="22"/>
    </row>
    <row r="63" spans="2:9" x14ac:dyDescent="0.25">
      <c r="B63" s="40" t="s">
        <v>108</v>
      </c>
      <c r="C63" s="41"/>
      <c r="D63" s="20">
        <f>+D47+D61</f>
        <v>38246553302.190002</v>
      </c>
      <c r="E63" s="20">
        <f>+E47+E61</f>
        <v>33432868965.93</v>
      </c>
      <c r="F63" s="10"/>
      <c r="G63" s="26"/>
      <c r="H63" s="22"/>
      <c r="I63" s="22"/>
    </row>
    <row r="64" spans="2:9" x14ac:dyDescent="0.25">
      <c r="B64" s="10"/>
      <c r="C64" s="21"/>
      <c r="D64" s="30"/>
      <c r="E64" s="30"/>
      <c r="F64" s="10"/>
      <c r="G64" s="24" t="s">
        <v>109</v>
      </c>
      <c r="H64" s="9">
        <f>SUM(H65:H67)</f>
        <v>20673380847</v>
      </c>
      <c r="I64" s="9">
        <f>SUM(I65:I67)</f>
        <v>20521064614</v>
      </c>
    </row>
    <row r="65" spans="1:9" x14ac:dyDescent="0.25">
      <c r="B65" s="10"/>
      <c r="C65" s="21"/>
      <c r="D65" s="6"/>
      <c r="E65" s="30"/>
      <c r="F65" s="10"/>
      <c r="G65" s="11" t="s">
        <v>110</v>
      </c>
      <c r="H65" s="6">
        <v>20667806292</v>
      </c>
      <c r="I65" s="6">
        <v>20515490059</v>
      </c>
    </row>
    <row r="66" spans="1:9" x14ac:dyDescent="0.25">
      <c r="B66" s="10"/>
      <c r="C66" s="21"/>
      <c r="D66" s="30"/>
      <c r="E66" s="30"/>
      <c r="F66" s="10"/>
      <c r="G66" s="11" t="s">
        <v>111</v>
      </c>
      <c r="H66" s="6">
        <v>0</v>
      </c>
      <c r="I66" s="6">
        <v>0</v>
      </c>
    </row>
    <row r="67" spans="1:9" x14ac:dyDescent="0.25">
      <c r="B67" s="10"/>
      <c r="C67" s="21"/>
      <c r="D67" s="32" t="s">
        <v>86</v>
      </c>
      <c r="E67" s="30"/>
      <c r="F67" s="10"/>
      <c r="G67" s="11" t="s">
        <v>112</v>
      </c>
      <c r="H67" s="6">
        <v>5574555</v>
      </c>
      <c r="I67" s="6">
        <v>5574555</v>
      </c>
    </row>
    <row r="68" spans="1:9" x14ac:dyDescent="0.25">
      <c r="B68" s="10"/>
      <c r="C68" s="21"/>
      <c r="D68" s="30"/>
      <c r="E68" s="30"/>
      <c r="F68" s="10"/>
      <c r="G68" s="28"/>
      <c r="H68" s="6"/>
      <c r="I68" s="6"/>
    </row>
    <row r="69" spans="1:9" ht="24" x14ac:dyDescent="0.25">
      <c r="B69" s="10"/>
      <c r="C69" s="21"/>
      <c r="D69" s="30"/>
      <c r="E69" s="30"/>
      <c r="F69" s="10"/>
      <c r="G69" s="24" t="s">
        <v>113</v>
      </c>
      <c r="H69" s="16">
        <f>SUM(H70:H74)</f>
        <v>-10487462446</v>
      </c>
      <c r="I69" s="16">
        <f>SUM(I70:I74)</f>
        <v>-14661524295</v>
      </c>
    </row>
    <row r="70" spans="1:9" x14ac:dyDescent="0.25">
      <c r="B70" s="10"/>
      <c r="C70" s="21"/>
      <c r="D70" s="30"/>
      <c r="E70" s="30"/>
      <c r="F70" s="10"/>
      <c r="G70" s="11" t="s">
        <v>114</v>
      </c>
      <c r="H70" s="6">
        <v>3740852438</v>
      </c>
      <c r="I70" s="6">
        <v>2944201639</v>
      </c>
    </row>
    <row r="71" spans="1:9" x14ac:dyDescent="0.25">
      <c r="B71" s="10"/>
      <c r="C71" s="21"/>
      <c r="D71" s="30"/>
      <c r="E71" s="30"/>
      <c r="F71" s="10"/>
      <c r="G71" s="11" t="s">
        <v>115</v>
      </c>
      <c r="H71" s="12">
        <v>3132070584</v>
      </c>
      <c r="I71" s="6">
        <v>158696315</v>
      </c>
    </row>
    <row r="72" spans="1:9" x14ac:dyDescent="0.25">
      <c r="B72" s="10"/>
      <c r="C72" s="21"/>
      <c r="D72" s="30"/>
      <c r="E72" s="30"/>
      <c r="F72" s="10"/>
      <c r="G72" s="11" t="s">
        <v>116</v>
      </c>
      <c r="H72" s="6">
        <v>0</v>
      </c>
      <c r="I72" s="6">
        <v>0</v>
      </c>
    </row>
    <row r="73" spans="1:9" x14ac:dyDescent="0.25">
      <c r="B73" s="10"/>
      <c r="C73" s="21"/>
      <c r="D73" s="30"/>
      <c r="E73" s="30"/>
      <c r="F73" s="10"/>
      <c r="G73" s="11" t="s">
        <v>117</v>
      </c>
      <c r="H73" s="6">
        <v>0</v>
      </c>
      <c r="I73" s="6">
        <v>0</v>
      </c>
    </row>
    <row r="74" spans="1:9" x14ac:dyDescent="0.25">
      <c r="B74" s="10"/>
      <c r="C74" s="21"/>
      <c r="D74" s="30"/>
      <c r="E74" s="30"/>
      <c r="F74" s="10"/>
      <c r="G74" s="11" t="s">
        <v>118</v>
      </c>
      <c r="H74" s="33">
        <v>-17360385468</v>
      </c>
      <c r="I74" s="33">
        <v>-17764422249</v>
      </c>
    </row>
    <row r="75" spans="1:9" x14ac:dyDescent="0.25">
      <c r="B75" s="10"/>
      <c r="C75" s="21"/>
      <c r="D75" s="30"/>
      <c r="E75" s="30"/>
      <c r="F75" s="10"/>
      <c r="G75" s="28"/>
      <c r="H75" s="22"/>
      <c r="I75" s="22"/>
    </row>
    <row r="76" spans="1:9" ht="27" customHeight="1" x14ac:dyDescent="0.25">
      <c r="B76" s="10"/>
      <c r="C76" s="21"/>
      <c r="D76" s="30"/>
      <c r="E76" s="30"/>
      <c r="F76" s="10"/>
      <c r="G76" s="24" t="s">
        <v>119</v>
      </c>
      <c r="H76" s="9">
        <f>SUM(H77:H78)</f>
        <v>0</v>
      </c>
      <c r="I76" s="9">
        <f>SUM(I77:I78)</f>
        <v>0</v>
      </c>
    </row>
    <row r="77" spans="1:9" x14ac:dyDescent="0.25">
      <c r="B77" s="10"/>
      <c r="C77" s="21"/>
      <c r="D77" s="30"/>
      <c r="E77" s="30"/>
      <c r="F77" s="10"/>
      <c r="G77" s="11" t="s">
        <v>120</v>
      </c>
      <c r="H77" s="18">
        <v>0</v>
      </c>
      <c r="I77" s="18">
        <v>0</v>
      </c>
    </row>
    <row r="78" spans="1:9" x14ac:dyDescent="0.25">
      <c r="B78" s="10"/>
      <c r="C78" s="21"/>
      <c r="D78" s="30"/>
      <c r="E78" s="30"/>
      <c r="F78" s="10"/>
      <c r="G78" s="11" t="s">
        <v>121</v>
      </c>
      <c r="H78" s="18">
        <v>0</v>
      </c>
      <c r="I78" s="18">
        <v>0</v>
      </c>
    </row>
    <row r="79" spans="1:9" x14ac:dyDescent="0.25">
      <c r="A79"/>
      <c r="B79" s="10"/>
      <c r="C79" s="21"/>
      <c r="D79" s="30"/>
      <c r="E79" s="30"/>
      <c r="F79" s="10"/>
      <c r="G79" s="11"/>
      <c r="H79" s="18"/>
      <c r="I79" s="18"/>
    </row>
    <row r="80" spans="1:9" ht="20.25" customHeight="1" x14ac:dyDescent="0.25">
      <c r="A80"/>
      <c r="B80" s="10"/>
      <c r="C80" s="21"/>
      <c r="D80" s="30"/>
      <c r="E80" s="30"/>
      <c r="F80" s="10"/>
      <c r="G80" s="26" t="s">
        <v>122</v>
      </c>
      <c r="H80" s="20">
        <f>+H64+H69+H76</f>
        <v>10185918401</v>
      </c>
      <c r="I80" s="20">
        <f>+I64+I69+I76</f>
        <v>5859540319</v>
      </c>
    </row>
    <row r="81" spans="1:9" x14ac:dyDescent="0.25">
      <c r="A81"/>
      <c r="B81" s="10"/>
      <c r="C81" s="21"/>
      <c r="D81" s="30"/>
      <c r="E81" s="30"/>
      <c r="F81" s="10"/>
      <c r="G81" s="34"/>
      <c r="H81" s="6"/>
      <c r="I81" s="6"/>
    </row>
    <row r="82" spans="1:9" ht="30" x14ac:dyDescent="0.25">
      <c r="A82"/>
      <c r="B82" s="10"/>
      <c r="C82" s="21"/>
      <c r="D82" s="30"/>
      <c r="E82" s="30"/>
      <c r="F82" s="10"/>
      <c r="G82" s="35" t="s">
        <v>123</v>
      </c>
      <c r="H82" s="29">
        <f>+H60+H80+1</f>
        <v>38246553302</v>
      </c>
      <c r="I82" s="29">
        <f>+I60+I80</f>
        <v>33432868966</v>
      </c>
    </row>
    <row r="83" spans="1:9" ht="15.75" thickBot="1" x14ac:dyDescent="0.3">
      <c r="A83"/>
      <c r="B83" s="36"/>
      <c r="C83" s="37"/>
      <c r="D83" s="38"/>
      <c r="E83" s="38"/>
      <c r="F83" s="36"/>
      <c r="G83" s="37"/>
      <c r="H83" s="39"/>
      <c r="I83" s="39"/>
    </row>
  </sheetData>
  <mergeCells count="38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B47:C47"/>
    <mergeCell ref="F47:G47"/>
    <mergeCell ref="F23:G23"/>
    <mergeCell ref="B25:C25"/>
    <mergeCell ref="F26:G26"/>
    <mergeCell ref="F27:G27"/>
    <mergeCell ref="B31:C31"/>
    <mergeCell ref="F31:G31"/>
    <mergeCell ref="B37:C37"/>
    <mergeCell ref="B38:C38"/>
    <mergeCell ref="F38:G38"/>
    <mergeCell ref="B41:C41"/>
    <mergeCell ref="F42:G42"/>
    <mergeCell ref="B63:C63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</mergeCells>
  <printOptions horizontalCentered="1"/>
  <pageMargins left="0" right="0" top="0.39370078740157483" bottom="0" header="0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ESFD31032019</vt:lpstr>
      <vt:lpstr>ESFD31032019!Área_de_impresión</vt:lpstr>
      <vt:lpstr>ESFD31032019!Títulos_a_imprimir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</dc:creator>
  <cp:lastModifiedBy>Aaguirre</cp:lastModifiedBy>
  <dcterms:created xsi:type="dcterms:W3CDTF">2019-05-10T21:34:19Z</dcterms:created>
  <dcterms:modified xsi:type="dcterms:W3CDTF">2019-05-12T20:49:15Z</dcterms:modified>
</cp:coreProperties>
</file>